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Dashboard" sheetId="1" r:id="rId1"/>
    <sheet name="Budget Tracker" sheetId="2" r:id="rId2"/>
    <sheet name="Master Checklist" sheetId="3" r:id="rId3"/>
    <sheet name="Guest List &amp; RSVP" sheetId="4" r:id="rId4"/>
    <sheet name="Vendor Tracker" sheetId="5" r:id="rId5"/>
    <sheet name="Seating Chart" sheetId="6" r:id="rId6"/>
    <sheet name="Day-of Timeline" sheetId="7" r:id="rId7"/>
    <sheet name="Photo Shot List" sheetId="8" r:id="rId8"/>
    <sheet name="Music &amp; Playlist" sheetId="9" r:id="rId9"/>
    <sheet name="Accommodation" sheetId="10" r:id="rId10"/>
    <sheet name="Digital Invitations" sheetId="11" r:id="rId11"/>
    <sheet name="Gift Registry" sheetId="12" r:id="rId12"/>
  </sheets>
  <definedNames>
    <definedName name="_xlnm._FilterDatabase" localSheetId="0">'Dashboard'!A1:B16</definedName>
    <definedName name="_xlnm._FilterDatabase" localSheetId="1">'Budget Tracker'!A1:E13</definedName>
    <definedName name="_xlnm._FilterDatabase" localSheetId="2">'Master Checklist'!A1:G50</definedName>
    <definedName name="_xlnm._FilterDatabase" localSheetId="3">'Guest List &amp; RSVP'!A1:I6</definedName>
    <definedName name="_xlnm._FilterDatabase" localSheetId="4">'Vendor Tracker'!A1:J5</definedName>
    <definedName name="_xlnm._FilterDatabase" localSheetId="5">'Seating Chart'!A1:I4</definedName>
    <definedName name="_xlnm._FilterDatabase" localSheetId="6">'Day-of Timeline'!A1:F14</definedName>
    <definedName name="_xlnm._FilterDatabase" localSheetId="7">'Photo Shot List'!A1:D15</definedName>
    <definedName name="_xlnm._FilterDatabase" localSheetId="8">'Music &amp; Playlist'!A1:F9</definedName>
    <definedName name="_xlnm._FilterDatabase" localSheetId="9">'Accommodation'!A1:G4</definedName>
    <definedName name="_xlnm._FilterDatabase" localSheetId="10">'Digital Invitations'!A1:F5</definedName>
    <definedName name="_xlnm._FilterDatabase" localSheetId="11">'Gift Registry'!A1:G4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3">
    <numFmt numFmtId="56" formatCode="&quot;上午/下午 &quot;hh&quot;時&quot;mm&quot;分&quot;ss&quot;秒 &quot;"/>
    <numFmt numFmtId="60" formatCode="$#,##0"/>
    <numFmt numFmtId="61" formatCode="yyyy-mm-dd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NumberFormat="1"/>
    <xf numFmtId="60" fontId="0" fillId="0" borderId="0" xfId="0" applyNumberFormat="1"/>
    <xf numFmtId="9" fontId="0" fillId="0" borderId="0" xfId="0" applyNumberFormat="1"/>
    <xf numFmtId="6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theme" Target="theme/theme1.xml"/><Relationship Id="rId14" Type="http://schemas.openxmlformats.org/officeDocument/2006/relationships/styles" Target="styles.xml"/><Relationship Id="rId15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6"/>
  <sheetViews>
    <sheetView workbookViewId="0"/>
  </sheetViews>
  <cols>
    <col min="1" max="1" width="20.83203125" customWidth="1"/>
    <col min="2" max="2" width="56.83203125" customWidth="1"/>
  </cols>
  <sheetData>
    <row r="1">
      <c r="A1" t="str">
        <v>MariageApp</v>
      </c>
      <c r="B1" t="str">
        <v>Free planner template</v>
      </c>
    </row>
    <row r="2">
      <c r="A2" t="str">
        <v>Couple</v>
      </c>
      <c r="B2" t="str">
        <v>Sofia &amp; Marco</v>
      </c>
    </row>
    <row r="3">
      <c r="A3" t="str">
        <v>Wedding date</v>
      </c>
      <c r="B3" t="str">
        <v>Saturday, 14 June 2026</v>
      </c>
    </row>
    <row r="4">
      <c r="A4" t="str">
        <v>Guest count</v>
      </c>
      <c r="B4">
        <v>84</v>
      </c>
    </row>
    <row r="5">
      <c r="A5" t="str">
        <v>Budget total</v>
      </c>
      <c r="B5" s="1">
        <f>SUM('Budget Tracker'!B2:B12)</f>
        <v>32200</v>
      </c>
    </row>
    <row r="6">
      <c r="A6" t="str">
        <v>Budget spent</v>
      </c>
      <c r="B6" s="1">
        <f>SUM('Budget Tracker'!C2:C12)</f>
        <v>29900</v>
      </c>
    </row>
    <row r="7">
      <c r="A7" t="str">
        <v>Budget remaining</v>
      </c>
      <c r="B7" s="1">
        <f>B5-B6</f>
        <v>2300</v>
      </c>
    </row>
    <row r="8">
      <c r="A8" t="str">
        <v>Budget spent %</v>
      </c>
      <c r="B8" s="2">
        <f>IF(B5=0,0,B6/B5)</f>
        <v>0.9285714285714286</v>
      </c>
    </row>
    <row r="9">
      <c r="A9" t="str">
        <v>Tasks done</v>
      </c>
      <c r="B9">
        <f>COUNTIF('Master Checklist'!E2:E50,"Done")</f>
        <v>49</v>
      </c>
    </row>
    <row r="10">
      <c r="A10" t="str">
        <v>Checklist progress %</v>
      </c>
      <c r="B10" s="2">
        <f>IF(COUNTA('Master Checklist'!B2:B50)=0,0,B9/COUNTA('Master Checklist'!B2:B50))</f>
        <v>1</v>
      </c>
    </row>
    <row r="11">
      <c r="A11" t="str">
        <v>Guests confirmed</v>
      </c>
      <c r="B11">
        <f>COUNTIF('Guest List &amp; RSVP'!F2:F101,"Yes")</f>
        <v>3</v>
      </c>
    </row>
    <row r="12">
      <c r="A12" t="str">
        <v>RSVP response rate</v>
      </c>
      <c r="B12" s="2">
        <f>IF(COUNTA('Guest List &amp; RSVP'!A2:A101)=0,0,B11/COUNTA('Guest List &amp; RSVP'!A2:A101))</f>
        <v>0.6</v>
      </c>
    </row>
    <row r="13">
      <c r="A13" t="str">
        <v>Days to go</v>
      </c>
      <c r="B13">
        <f>DATE(2026,6,14)-TODAY()</f>
        <v>-3</v>
      </c>
    </row>
    <row r="14">
      <c r="A14" t="str">
        <v>Guest invites sent</v>
      </c>
      <c r="B14">
        <f>COUNTIF('Digital Invitations'!E2:E101,"Sent")</f>
        <v>3</v>
      </c>
    </row>
    <row r="15">
      <c r="A15" t="str">
        <v>Gift registry items</v>
      </c>
      <c r="B15">
        <f>COUNTA('Gift Registry'!A2:A101)</f>
        <v>3</v>
      </c>
    </row>
    <row r="16">
      <c r="A16" t="str">
        <v>How to use</v>
      </c>
      <c r="B16" t="str">
        <v>Update the Status column in checklist and RSVP sheets. Budget formulas update automatically.</v>
      </c>
    </row>
  </sheetData>
  <autoFilter ref="A1:B16"/>
  <ignoredErrors>
    <ignoredError numberStoredAsText="1" sqref="A1:B16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dimension ref="A1:G4"/>
  <sheetViews>
    <sheetView workbookViewId="0"/>
  </sheetViews>
  <cols>
    <col min="1" max="1" width="18.83203125" customWidth="1"/>
    <col min="2" max="2" width="20.83203125" customWidth="1"/>
    <col min="3" max="3" width="12.83203125" customWidth="1"/>
    <col min="4" max="4" width="12.83203125" customWidth="1"/>
    <col min="5" max="5" width="10.83203125" customWidth="1"/>
    <col min="6" max="6" width="14.83203125" customWidth="1"/>
    <col min="7" max="7" width="24.83203125" customWidth="1"/>
  </cols>
  <sheetData>
    <row r="1">
      <c r="A1" t="str">
        <v>Guest</v>
      </c>
      <c r="B1" t="str">
        <v>Hotel</v>
      </c>
      <c r="C1" t="str">
        <v>Check-in</v>
      </c>
      <c r="D1" t="str">
        <v>Check-out</v>
      </c>
      <c r="E1" t="str">
        <v>Room</v>
      </c>
      <c r="F1" t="str">
        <v>Transport</v>
      </c>
      <c r="G1" t="str">
        <v>Notes</v>
      </c>
    </row>
    <row r="2">
      <c r="A2" t="str">
        <v>Ana M</v>
      </c>
      <c r="B2" t="str">
        <v>City Hotel</v>
      </c>
      <c r="C2" t="str">
        <v>2026-06-13</v>
      </c>
      <c r="D2" t="str">
        <v>2026-06-15</v>
      </c>
      <c r="E2" t="str">
        <v>204</v>
      </c>
      <c r="F2" t="str">
        <v>Shuttle</v>
      </c>
      <c r="G2" t="str">
        <v/>
      </c>
    </row>
    <row r="3">
      <c r="A3" t="str">
        <v>Jon P</v>
      </c>
      <c r="B3" t="str">
        <v>City Hotel</v>
      </c>
      <c r="C3" t="str">
        <v>2026-06-13</v>
      </c>
      <c r="D3" t="str">
        <v>2026-06-15</v>
      </c>
      <c r="E3" t="str">
        <v>210</v>
      </c>
      <c r="F3" t="str">
        <v>Taxi</v>
      </c>
      <c r="G3" t="str">
        <v/>
      </c>
    </row>
    <row r="4">
      <c r="A4" t="str">
        <v>Marta K</v>
      </c>
      <c r="B4" t="str">
        <v>Riverside Inn</v>
      </c>
      <c r="C4" t="str">
        <v>2026-06-13</v>
      </c>
      <c r="D4" t="str">
        <v>2026-06-16</v>
      </c>
      <c r="E4" t="str">
        <v>101</v>
      </c>
      <c r="F4" t="str">
        <v>Car</v>
      </c>
      <c r="G4" t="str">
        <v/>
      </c>
    </row>
  </sheetData>
  <autoFilter ref="A1:G4"/>
  <ignoredErrors>
    <ignoredError numberStoredAsText="1" sqref="A1:G4"/>
  </ignoredErrors>
</worksheet>
</file>

<file path=xl/worksheets/sheet11.xml><?xml version="1.0" encoding="utf-8"?>
<worksheet xmlns="http://schemas.openxmlformats.org/spreadsheetml/2006/main" xmlns:r="http://schemas.openxmlformats.org/officeDocument/2006/relationships">
  <dimension ref="A1:F5"/>
  <sheetViews>
    <sheetView workbookViewId="0"/>
  </sheetViews>
  <cols>
    <col min="1" max="1" width="14.83203125" customWidth="1"/>
    <col min="2" max="2" width="14.83203125" customWidth="1"/>
    <col min="3" max="3" width="28.83203125" customWidth="1"/>
    <col min="4" max="4" width="14.83203125" customWidth="1"/>
    <col min="5" max="5" width="12.83203125" customWidth="1"/>
    <col min="6" max="6" width="24.83203125" customWidth="1"/>
  </cols>
  <sheetData>
    <row r="1">
      <c r="A1" t="str">
        <v>First Name</v>
      </c>
      <c r="B1" t="str">
        <v>Last Name</v>
      </c>
      <c r="C1" t="str">
        <v>Email</v>
      </c>
      <c r="D1" t="str">
        <v>Invite Code</v>
      </c>
      <c r="E1" t="str">
        <v>Status</v>
      </c>
      <c r="F1" t="str">
        <v>Notes</v>
      </c>
    </row>
    <row r="2">
      <c r="A2" t="str">
        <v>Sofia</v>
      </c>
      <c r="B2" t="str">
        <v>M</v>
      </c>
      <c r="C2" t="str">
        <v>sofia@example.com</v>
      </c>
      <c r="D2" t="str">
        <v>YES-001</v>
      </c>
      <c r="E2" t="str">
        <v>Sent</v>
      </c>
      <c r="F2" t="str">
        <v>RSVP link sent</v>
      </c>
    </row>
    <row r="3">
      <c r="A3" t="str">
        <v>Marco</v>
      </c>
      <c r="B3" t="str">
        <v>L</v>
      </c>
      <c r="C3" t="str">
        <v>marco@example.com</v>
      </c>
      <c r="D3" t="str">
        <v>YES-002</v>
      </c>
      <c r="E3" t="str">
        <v>Sent</v>
      </c>
      <c r="F3" t="str">
        <v>Registry included</v>
      </c>
    </row>
    <row r="4">
      <c r="A4" t="str">
        <v>Ana</v>
      </c>
      <c r="B4" t="str">
        <v>M</v>
      </c>
      <c r="C4" t="str">
        <v>ana@example.com</v>
      </c>
      <c r="D4" t="str">
        <v>YES-003</v>
      </c>
      <c r="E4" t="str">
        <v>Draft</v>
      </c>
      <c r="F4" t="str">
        <v>Needs review</v>
      </c>
    </row>
    <row r="5">
      <c r="A5" t="str">
        <v>Nina</v>
      </c>
      <c r="B5" t="str">
        <v>K</v>
      </c>
      <c r="C5" t="str">
        <v>nina@example.com</v>
      </c>
      <c r="D5" t="str">
        <v>YES-004</v>
      </c>
      <c r="E5" t="str">
        <v>Sent</v>
      </c>
      <c r="F5" t="str">
        <v>Invite with meal choices</v>
      </c>
    </row>
  </sheetData>
  <autoFilter ref="A1:F5"/>
  <ignoredErrors>
    <ignoredError numberStoredAsText="1" sqref="A1:F5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dimension ref="A1:G4"/>
  <sheetViews>
    <sheetView workbookViewId="0"/>
  </sheetViews>
  <cols>
    <col min="1" max="1" width="24.83203125" customWidth="1"/>
    <col min="2" max="2" width="16.83203125" customWidth="1"/>
    <col min="3" max="3" width="18.83203125" customWidth="1"/>
    <col min="4" max="4" width="36.83203125" customWidth="1"/>
    <col min="5" max="5" width="8.83203125" customWidth="1"/>
    <col min="6" max="6" width="12.83203125" customWidth="1"/>
    <col min="7" max="7" width="24.83203125" customWidth="1"/>
  </cols>
  <sheetData>
    <row r="1">
      <c r="A1" t="str">
        <v>Item</v>
      </c>
      <c r="B1" t="str">
        <v>Category</v>
      </c>
      <c r="C1" t="str">
        <v>Store</v>
      </c>
      <c r="D1" t="str">
        <v>Link</v>
      </c>
      <c r="E1" t="str">
        <v>Qty</v>
      </c>
      <c r="F1" t="str">
        <v>Status</v>
      </c>
      <c r="G1" t="str">
        <v>Notes</v>
      </c>
    </row>
    <row r="2">
      <c r="A2" t="str">
        <v>Blender</v>
      </c>
      <c r="B2" t="str">
        <v>Kitchen</v>
      </c>
      <c r="C2" t="str">
        <v>Amazon</v>
      </c>
      <c r="D2" t="str">
        <v>https://amazon.example/blender</v>
      </c>
      <c r="E2">
        <v>1</v>
      </c>
      <c r="F2" t="str">
        <v>Open</v>
      </c>
      <c r="G2" t="str">
        <v/>
      </c>
    </row>
    <row r="3">
      <c r="A3" t="str">
        <v>Honeymoon fund</v>
      </c>
      <c r="B3" t="str">
        <v>Cash</v>
      </c>
      <c r="C3" t="str">
        <v>Website</v>
      </c>
      <c r="D3" t="str">
        <v>https://registry.example/honeymoon</v>
      </c>
      <c r="E3">
        <v>1</v>
      </c>
      <c r="F3" t="str">
        <v>Open</v>
      </c>
      <c r="G3" t="str">
        <v/>
      </c>
    </row>
    <row r="4">
      <c r="A4" t="str">
        <v>Luggage set</v>
      </c>
      <c r="B4" t="str">
        <v>Travel</v>
      </c>
      <c r="C4" t="str">
        <v>Wayfair</v>
      </c>
      <c r="D4" t="str">
        <v>https://wayfair.example/luggage</v>
      </c>
      <c r="E4">
        <v>1</v>
      </c>
      <c r="F4" t="str">
        <v>Claimed</v>
      </c>
      <c r="G4" t="str">
        <v>Gifted by Tom</v>
      </c>
    </row>
  </sheetData>
  <autoFilter ref="A1:G4"/>
  <ignoredErrors>
    <ignoredError numberStoredAsText="1" sqref="A1:G4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13"/>
  <sheetViews>
    <sheetView workbookViewId="0"/>
  </sheetViews>
  <cols>
    <col min="1" max="1" width="22.83203125" customWidth="1"/>
    <col min="2" max="2" width="13.83203125" customWidth="1"/>
    <col min="3" max="3" width="13.83203125" customWidth="1"/>
    <col min="4" max="4" width="13.83203125" customWidth="1"/>
    <col min="5" max="5" width="10.83203125" customWidth="1"/>
  </cols>
  <sheetData>
    <row r="1">
      <c r="A1" t="str">
        <v>Category</v>
      </c>
      <c r="B1" t="str">
        <v>Estimated</v>
      </c>
      <c r="C1" t="str">
        <v>Actual</v>
      </c>
      <c r="D1" t="str">
        <v>Remaining</v>
      </c>
      <c r="E1" t="str">
        <v>Spent %</v>
      </c>
    </row>
    <row r="2">
      <c r="A2" t="str">
        <v>Venue</v>
      </c>
      <c r="B2" s="1">
        <v>10000</v>
      </c>
      <c r="C2" s="1">
        <v>9800</v>
      </c>
      <c r="D2" s="1">
        <f>B2-C2</f>
        <v>200</v>
      </c>
      <c r="E2" s="2">
        <f>IF(B2=0,0,C2/B2)</f>
        <v>0.98</v>
      </c>
    </row>
    <row r="3">
      <c r="A3" t="str">
        <v>Catering</v>
      </c>
      <c r="B3" s="1">
        <v>6500</v>
      </c>
      <c r="C3" s="1">
        <v>6200</v>
      </c>
      <c r="D3" s="1">
        <f>B3-C3</f>
        <v>300</v>
      </c>
      <c r="E3" s="2">
        <f>IF(B3=0,0,C3/B3)</f>
        <v>0.9538461538461539</v>
      </c>
    </row>
    <row r="4">
      <c r="A4" t="str">
        <v>Photography</v>
      </c>
      <c r="B4" s="1">
        <v>3200</v>
      </c>
      <c r="C4" s="1">
        <v>3000</v>
      </c>
      <c r="D4" s="1">
        <f>B4-C4</f>
        <v>200</v>
      </c>
      <c r="E4" s="2">
        <f>IF(B4=0,0,C4/B4)</f>
        <v>0.9375</v>
      </c>
    </row>
    <row r="5">
      <c r="A5" t="str">
        <v>Video</v>
      </c>
      <c r="B5" s="1">
        <v>1800</v>
      </c>
      <c r="C5" s="1">
        <v>1600</v>
      </c>
      <c r="D5" s="1">
        <f>B5-C5</f>
        <v>200</v>
      </c>
      <c r="E5" s="2">
        <f>IF(B5=0,0,C5/B5)</f>
        <v>0.8888888888888888</v>
      </c>
    </row>
    <row r="6">
      <c r="A6" t="str">
        <v>Florals</v>
      </c>
      <c r="B6" s="1">
        <v>2400</v>
      </c>
      <c r="C6" s="1">
        <v>2200</v>
      </c>
      <c r="D6" s="1">
        <f>B6-C6</f>
        <v>200</v>
      </c>
      <c r="E6" s="2">
        <f>IF(B6=0,0,C6/B6)</f>
        <v>0.9166666666666666</v>
      </c>
    </row>
    <row r="7">
      <c r="A7" t="str">
        <v>Music / DJ</v>
      </c>
      <c r="B7" s="1">
        <v>1200</v>
      </c>
      <c r="C7" s="1">
        <v>900</v>
      </c>
      <c r="D7" s="1">
        <f>B7-C7</f>
        <v>300</v>
      </c>
      <c r="E7" s="2">
        <f>IF(B7=0,0,C7/B7)</f>
        <v>0.75</v>
      </c>
    </row>
    <row r="8">
      <c r="A8" t="str">
        <v>Attire</v>
      </c>
      <c r="B8" s="1">
        <v>2200</v>
      </c>
      <c r="C8" s="1">
        <v>2100</v>
      </c>
      <c r="D8" s="1">
        <f>B8-C8</f>
        <v>100</v>
      </c>
      <c r="E8" s="2">
        <f>IF(B8=0,0,C8/B8)</f>
        <v>0.9545454545454546</v>
      </c>
    </row>
    <row r="9">
      <c r="A9" t="str">
        <v>Stationery</v>
      </c>
      <c r="B9" s="1">
        <v>800</v>
      </c>
      <c r="C9" s="1">
        <v>620</v>
      </c>
      <c r="D9" s="1">
        <f>B9-C9</f>
        <v>180</v>
      </c>
      <c r="E9" s="2">
        <f>IF(B9=0,0,C9/B9)</f>
        <v>0.775</v>
      </c>
    </row>
    <row r="10">
      <c r="A10" t="str">
        <v>Rings</v>
      </c>
      <c r="B10" s="1">
        <v>1800</v>
      </c>
      <c r="C10" s="1">
        <v>1800</v>
      </c>
      <c r="D10" s="1">
        <f>B10-C10</f>
        <v>0</v>
      </c>
      <c r="E10" s="2">
        <f>IF(B10=0,0,C10/B10)</f>
        <v>1</v>
      </c>
    </row>
    <row r="11">
      <c r="A11" t="str">
        <v>Transport</v>
      </c>
      <c r="B11" s="1">
        <v>650</v>
      </c>
      <c r="C11" s="1">
        <v>500</v>
      </c>
      <c r="D11" s="1">
        <f>B11-C11</f>
        <v>150</v>
      </c>
      <c r="E11" s="2">
        <f>IF(B11=0,0,C11/B11)</f>
        <v>0.7692307692307693</v>
      </c>
    </row>
    <row r="12">
      <c r="A12" t="str">
        <v>Miscellaneous</v>
      </c>
      <c r="B12" s="1">
        <v>1650</v>
      </c>
      <c r="C12" s="1">
        <v>1180</v>
      </c>
      <c r="D12" s="1">
        <f>B12-C12</f>
        <v>470</v>
      </c>
      <c r="E12" s="2">
        <f>IF(B12=0,0,C12/B12)</f>
        <v>0.7151515151515152</v>
      </c>
    </row>
    <row r="13">
      <c r="A13" t="str">
        <v>Total</v>
      </c>
      <c r="B13" s="1">
        <f>SUM(B2:B12)</f>
        <v>32200</v>
      </c>
      <c r="C13" s="1">
        <f>SUM(C2:C12)</f>
        <v>29900</v>
      </c>
      <c r="D13" s="1">
        <f>B13-C13</f>
        <v>2300</v>
      </c>
      <c r="E13" s="2">
        <f>IF(B13=0,0,C13/B13)</f>
        <v>0.9285714285714286</v>
      </c>
    </row>
  </sheetData>
  <autoFilter ref="A1:E13"/>
  <ignoredErrors>
    <ignoredError numberStoredAsText="1" sqref="A1:E13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G50"/>
  <sheetViews>
    <sheetView workbookViewId="0"/>
  </sheetViews>
  <cols>
    <col min="1" max="1" width="14.83203125" customWidth="1"/>
    <col min="2" max="2" width="34.83203125" customWidth="1"/>
    <col min="3" max="3" width="13.83203125" customWidth="1"/>
    <col min="4" max="4" width="12.83203125" customWidth="1"/>
    <col min="5" max="5" width="14.83203125" customWidth="1"/>
    <col min="6" max="6" width="42.83203125" customWidth="1"/>
    <col min="7" max="7" width="10.83203125" customWidth="1"/>
  </cols>
  <sheetData>
    <row r="1">
      <c r="A1" t="str">
        <v>Phase</v>
      </c>
      <c r="B1" t="str">
        <v>Task</v>
      </c>
      <c r="C1" t="str">
        <v>Owner</v>
      </c>
      <c r="D1" t="str">
        <v>Due Date</v>
      </c>
      <c r="E1" t="str">
        <v>Status</v>
      </c>
      <c r="F1" t="str">
        <v>Notes</v>
      </c>
      <c r="G1" t="str">
        <v>Days Left</v>
      </c>
    </row>
    <row r="2">
      <c r="A2" t="str">
        <v>Foundation</v>
      </c>
      <c r="B2" t="str">
        <v>Set overall budget</v>
      </c>
      <c r="C2" t="str">
        <v>Couple</v>
      </c>
      <c r="D2" s="3">
        <v>45767</v>
      </c>
      <c r="E2" t="str">
        <v>Done</v>
      </c>
      <c r="F2" t="str">
        <v>Define total spend and priorities</v>
      </c>
      <c r="G2">
        <f>IF(E2="Done",0,D2-TODAY())</f>
        <v>0</v>
      </c>
    </row>
    <row r="3">
      <c r="A3" t="str">
        <v>Foundation</v>
      </c>
      <c r="B3" t="str">
        <v>Pick wedding date shortlist</v>
      </c>
      <c r="C3" t="str">
        <v>Couple</v>
      </c>
      <c r="D3" s="3">
        <v>45781</v>
      </c>
      <c r="E3" t="str">
        <v>Done</v>
      </c>
      <c r="F3" t="str">
        <v>Check season, availability and travel</v>
      </c>
      <c r="G3">
        <f>IF(E3="Done",0,D3-TODAY())</f>
        <v>0</v>
      </c>
    </row>
    <row r="4">
      <c r="A4" t="str">
        <v>Foundation</v>
      </c>
      <c r="B4" t="str">
        <v>Choose style and guest count</v>
      </c>
      <c r="C4" t="str">
        <v>Couple</v>
      </c>
      <c r="D4" s="3">
        <v>45795</v>
      </c>
      <c r="E4" t="str">
        <v>Done</v>
      </c>
      <c r="F4" t="str">
        <v>Fix the vibe before booking vendors</v>
      </c>
      <c r="G4">
        <f>IF(E4="Done",0,D4-TODAY())</f>
        <v>0</v>
      </c>
    </row>
    <row r="5">
      <c r="A5" t="str">
        <v>Foundation</v>
      </c>
      <c r="B5" t="str">
        <v>Lock venue</v>
      </c>
      <c r="C5" t="str">
        <v>Couple</v>
      </c>
      <c r="D5" s="3">
        <v>45809</v>
      </c>
      <c r="E5" t="str">
        <v>Done</v>
      </c>
      <c r="F5" t="str">
        <v>Venue drives everything else</v>
      </c>
      <c r="G5">
        <f>IF(E5="Done",0,D5-TODAY())</f>
        <v>0</v>
      </c>
    </row>
    <row r="6">
      <c r="A6" t="str">
        <v>Foundation</v>
      </c>
      <c r="B6" t="str">
        <v>Reserve coordinator or planner</v>
      </c>
      <c r="C6" t="str">
        <v>Couple</v>
      </c>
      <c r="D6" s="3">
        <v>45823</v>
      </c>
      <c r="E6" t="str">
        <v>Done</v>
      </c>
      <c r="F6" t="str">
        <v>Optional but useful for support</v>
      </c>
      <c r="G6">
        <f>IF(E6="Done",0,D6-TODAY())</f>
        <v>0</v>
      </c>
    </row>
    <row r="7">
      <c r="A7" t="str">
        <v>Foundation</v>
      </c>
      <c r="B7" t="str">
        <v>Choose photographer</v>
      </c>
      <c r="C7" t="str">
        <v>Couple</v>
      </c>
      <c r="D7" s="3">
        <v>45837</v>
      </c>
      <c r="E7" t="str">
        <v>Done</v>
      </c>
      <c r="F7" t="str">
        <v>Book early for the best dates</v>
      </c>
      <c r="G7">
        <f>IF(E7="Done",0,D7-TODAY())</f>
        <v>0</v>
      </c>
    </row>
    <row r="8">
      <c r="A8" t="str">
        <v>Foundation</v>
      </c>
      <c r="B8" t="str">
        <v>Choose videographer</v>
      </c>
      <c r="C8" t="str">
        <v>Couple</v>
      </c>
      <c r="D8" s="3">
        <v>45851</v>
      </c>
      <c r="E8" t="str">
        <v>Done</v>
      </c>
      <c r="F8" t="str">
        <v>Coordinate style with photographer</v>
      </c>
      <c r="G8">
        <f>IF(E8="Done",0,D8-TODAY())</f>
        <v>0</v>
      </c>
    </row>
    <row r="9">
      <c r="A9" t="str">
        <v>Foundation</v>
      </c>
      <c r="B9" t="str">
        <v>Choose caterer</v>
      </c>
      <c r="C9" t="str">
        <v>Couple</v>
      </c>
      <c r="D9" s="3">
        <v>45865</v>
      </c>
      <c r="E9" t="str">
        <v>Done</v>
      </c>
      <c r="F9" t="str">
        <v>Menu tasting and headcount plan</v>
      </c>
      <c r="G9">
        <f>IF(E9="Done",0,D9-TODAY())</f>
        <v>0</v>
      </c>
    </row>
    <row r="10">
      <c r="A10" t="str">
        <v>Planning</v>
      </c>
      <c r="B10" t="str">
        <v>Choose florist</v>
      </c>
      <c r="C10" t="str">
        <v>Couple</v>
      </c>
      <c r="D10" s="3">
        <v>45887</v>
      </c>
      <c r="E10" t="str">
        <v>Done</v>
      </c>
      <c r="F10" t="str">
        <v>Finalize palette and statement pieces</v>
      </c>
      <c r="G10">
        <f>IF(E10="Done",0,D10-TODAY())</f>
        <v>0</v>
      </c>
    </row>
    <row r="11">
      <c r="A11" t="str">
        <v>Planning</v>
      </c>
      <c r="B11" t="str">
        <v>Choose DJ or band</v>
      </c>
      <c r="C11" t="str">
        <v>Couple</v>
      </c>
      <c r="D11" s="3">
        <v>45897</v>
      </c>
      <c r="E11" t="str">
        <v>Done</v>
      </c>
      <c r="F11" t="str">
        <v>Confirm must-play and do-not-play songs</v>
      </c>
      <c r="G11">
        <f>IF(E11="Done",0,D11-TODAY())</f>
        <v>0</v>
      </c>
    </row>
    <row r="12">
      <c r="A12" t="str">
        <v>Planning</v>
      </c>
      <c r="B12" t="str">
        <v>Build guest list</v>
      </c>
      <c r="C12" t="str">
        <v>Couple</v>
      </c>
      <c r="D12" s="3">
        <v>45907</v>
      </c>
      <c r="E12" t="str">
        <v>Done</v>
      </c>
      <c r="F12" t="str">
        <v>Include priorities and plus-ones</v>
      </c>
      <c r="G12">
        <f>IF(E12="Done",0,D12-TODAY())</f>
        <v>0</v>
      </c>
    </row>
    <row r="13">
      <c r="A13" t="str">
        <v>Planning</v>
      </c>
      <c r="B13" t="str">
        <v>Collect guest addresses</v>
      </c>
      <c r="C13" t="str">
        <v>Couple</v>
      </c>
      <c r="D13" s="3">
        <v>45917</v>
      </c>
      <c r="E13" t="str">
        <v>Done</v>
      </c>
      <c r="F13" t="str">
        <v>Use the RSVP sheet to keep it clean</v>
      </c>
      <c r="G13">
        <f>IF(E13="Done",0,D13-TODAY())</f>
        <v>0</v>
      </c>
    </row>
    <row r="14">
      <c r="A14" t="str">
        <v>Planning</v>
      </c>
      <c r="B14" t="str">
        <v>Set RSVP deadline</v>
      </c>
      <c r="C14" t="str">
        <v>Couple</v>
      </c>
      <c r="D14" s="3">
        <v>45927</v>
      </c>
      <c r="E14" t="str">
        <v>Done</v>
      </c>
      <c r="F14" t="str">
        <v>Leave enough time for seating</v>
      </c>
      <c r="G14">
        <f>IF(E14="Done",0,D14-TODAY())</f>
        <v>0</v>
      </c>
    </row>
    <row r="15">
      <c r="A15" t="str">
        <v>Planning</v>
      </c>
      <c r="B15" t="str">
        <v>Choose officiant</v>
      </c>
      <c r="C15" t="str">
        <v>Couple</v>
      </c>
      <c r="D15" s="3">
        <v>45937</v>
      </c>
      <c r="E15" t="str">
        <v>Done</v>
      </c>
      <c r="F15" t="str">
        <v>Book ceremony structure</v>
      </c>
      <c r="G15">
        <f>IF(E15="Done",0,D15-TODAY())</f>
        <v>0</v>
      </c>
    </row>
    <row r="16">
      <c r="A16" t="str">
        <v>Planning</v>
      </c>
      <c r="B16" t="str">
        <v>Start invitation design</v>
      </c>
      <c r="C16" t="str">
        <v>Couple</v>
      </c>
      <c r="D16" s="3">
        <v>45947</v>
      </c>
      <c r="E16" t="str">
        <v>Done</v>
      </c>
      <c r="F16" t="str">
        <v>Match invitation style to the event</v>
      </c>
      <c r="G16">
        <f>IF(E16="Done",0,D16-TODAY())</f>
        <v>0</v>
      </c>
    </row>
    <row r="17">
      <c r="A17" t="str">
        <v>Planning</v>
      </c>
      <c r="B17" t="str">
        <v>Create wedding website</v>
      </c>
      <c r="C17" t="str">
        <v>Couple</v>
      </c>
      <c r="D17" s="3">
        <v>45957</v>
      </c>
      <c r="E17" t="str">
        <v>Done</v>
      </c>
      <c r="F17" t="str">
        <v>Travel, schedule and RSVP link</v>
      </c>
      <c r="G17">
        <f>IF(E17="Done",0,D17-TODAY())</f>
        <v>0</v>
      </c>
    </row>
    <row r="18">
      <c r="A18" t="str">
        <v>Planning</v>
      </c>
      <c r="B18" t="str">
        <v>Set registry</v>
      </c>
      <c r="C18" t="str">
        <v>Couple</v>
      </c>
      <c r="D18" s="3">
        <v>45967</v>
      </c>
      <c r="E18" t="str">
        <v>Done</v>
      </c>
      <c r="F18" t="str">
        <v>Add gifts from any store</v>
      </c>
      <c r="G18">
        <f>IF(E18="Done",0,D18-TODAY())</f>
        <v>0</v>
      </c>
    </row>
    <row r="19">
      <c r="A19" t="str">
        <v>Planning</v>
      </c>
      <c r="B19" t="str">
        <v>Finalize menu</v>
      </c>
      <c r="C19" t="str">
        <v>Couple</v>
      </c>
      <c r="D19" s="3">
        <v>45977</v>
      </c>
      <c r="E19" t="str">
        <v>Done</v>
      </c>
      <c r="F19" t="str">
        <v>Confirm dietary requirements</v>
      </c>
      <c r="G19">
        <f>IF(E19="Done",0,D19-TODAY())</f>
        <v>0</v>
      </c>
    </row>
    <row r="20">
      <c r="A20" t="str">
        <v>Planning</v>
      </c>
      <c r="B20" t="str">
        <v>Confirm bar package</v>
      </c>
      <c r="C20" t="str">
        <v>Couple</v>
      </c>
      <c r="D20" s="3">
        <v>45987</v>
      </c>
      <c r="E20" t="str">
        <v>Done</v>
      </c>
      <c r="F20" t="str">
        <v>Drinks, corkage and toast plan</v>
      </c>
      <c r="G20">
        <f>IF(E20="Done",0,D20-TODAY())</f>
        <v>0</v>
      </c>
    </row>
    <row r="21">
      <c r="A21" t="str">
        <v>Planning</v>
      </c>
      <c r="B21" t="str">
        <v>Book attire alterations</v>
      </c>
      <c r="C21" t="str">
        <v>Couple</v>
      </c>
      <c r="D21" s="3">
        <v>45997</v>
      </c>
      <c r="E21" t="str">
        <v>Done</v>
      </c>
      <c r="F21" t="str">
        <v>Time for fittings</v>
      </c>
      <c r="G21">
        <f>IF(E21="Done",0,D21-TODAY())</f>
        <v>0</v>
      </c>
    </row>
    <row r="22">
      <c r="A22" t="str">
        <v>Planning</v>
      </c>
      <c r="B22" t="str">
        <v>Book hair and makeup</v>
      </c>
      <c r="C22" t="str">
        <v>Couple</v>
      </c>
      <c r="D22" s="3">
        <v>46007</v>
      </c>
      <c r="E22" t="str">
        <v>Done</v>
      </c>
      <c r="F22" t="str">
        <v>Do trial before the wedding</v>
      </c>
      <c r="G22">
        <f>IF(E22="Done",0,D22-TODAY())</f>
        <v>0</v>
      </c>
    </row>
    <row r="23">
      <c r="A23" t="str">
        <v>Planning</v>
      </c>
      <c r="B23" t="str">
        <v>Arrange transport</v>
      </c>
      <c r="C23" t="str">
        <v>Couple</v>
      </c>
      <c r="D23" s="3">
        <v>46017</v>
      </c>
      <c r="E23" t="str">
        <v>Done</v>
      </c>
      <c r="F23" t="str">
        <v>Cars, shuttle and arrival timing</v>
      </c>
      <c r="G23">
        <f>IF(E23="Done",0,D23-TODAY())</f>
        <v>0</v>
      </c>
    </row>
    <row r="24">
      <c r="A24" t="str">
        <v>Planning</v>
      </c>
      <c r="B24" t="str">
        <v>Book accommodation blocks</v>
      </c>
      <c r="C24" t="str">
        <v>Couple</v>
      </c>
      <c r="D24" s="3">
        <v>46027</v>
      </c>
      <c r="E24" t="str">
        <v>Done</v>
      </c>
      <c r="F24" t="str">
        <v>Rooms for family and guests</v>
      </c>
      <c r="G24">
        <f>IF(E24="Done",0,D24-TODAY())</f>
        <v>0</v>
      </c>
    </row>
    <row r="25">
      <c r="A25" t="str">
        <v>Planning</v>
      </c>
      <c r="B25" t="str">
        <v>Choose stationery and signage</v>
      </c>
      <c r="C25" t="str">
        <v>Couple</v>
      </c>
      <c r="D25" s="3">
        <v>46037</v>
      </c>
      <c r="E25" t="str">
        <v>Done</v>
      </c>
      <c r="F25" t="str">
        <v>Menus, place cards, welcome sign</v>
      </c>
      <c r="G25">
        <f>IF(E25="Done",0,D25-TODAY())</f>
        <v>0</v>
      </c>
    </row>
    <row r="26">
      <c r="A26" t="str">
        <v>Planning</v>
      </c>
      <c r="B26" t="str">
        <v>Draft seating chart</v>
      </c>
      <c r="C26" t="str">
        <v>Couple</v>
      </c>
      <c r="D26" s="3">
        <v>46047</v>
      </c>
      <c r="E26" t="str">
        <v>Done</v>
      </c>
      <c r="F26" t="str">
        <v>Start with the hard guests first</v>
      </c>
      <c r="G26">
        <f>IF(E26="Done",0,D26-TODAY())</f>
        <v>0</v>
      </c>
    </row>
    <row r="27">
      <c r="A27" t="str">
        <v>Planning</v>
      </c>
      <c r="B27" t="str">
        <v>Build day-of timeline</v>
      </c>
      <c r="C27" t="str">
        <v>Couple</v>
      </c>
      <c r="D27" s="3">
        <v>46057</v>
      </c>
      <c r="E27" t="str">
        <v>Done</v>
      </c>
      <c r="F27" t="str">
        <v>Share with every vendor</v>
      </c>
      <c r="G27">
        <f>IF(E27="Done",0,D27-TODAY())</f>
        <v>0</v>
      </c>
    </row>
    <row r="28">
      <c r="A28" t="str">
        <v>Planning</v>
      </c>
      <c r="B28" t="str">
        <v>Create photo shot list</v>
      </c>
      <c r="C28" t="str">
        <v>Couple</v>
      </c>
      <c r="D28" s="3">
        <v>46067</v>
      </c>
      <c r="E28" t="str">
        <v>Done</v>
      </c>
      <c r="F28" t="str">
        <v>Must-have family and detail shots</v>
      </c>
      <c r="G28">
        <f>IF(E28="Done",0,D28-TODAY())</f>
        <v>0</v>
      </c>
    </row>
    <row r="29">
      <c r="A29" t="str">
        <v>Planning</v>
      </c>
      <c r="B29" t="str">
        <v>Build music playlist</v>
      </c>
      <c r="C29" t="str">
        <v>Couple</v>
      </c>
      <c r="D29" s="3">
        <v>46077</v>
      </c>
      <c r="E29" t="str">
        <v>Done</v>
      </c>
      <c r="F29" t="str">
        <v>Processional to last dance</v>
      </c>
      <c r="G29">
        <f>IF(E29="Done",0,D29-TODAY())</f>
        <v>0</v>
      </c>
    </row>
    <row r="30">
      <c r="A30" t="str">
        <v>Planning</v>
      </c>
      <c r="B30" t="str">
        <v>Order rings</v>
      </c>
      <c r="C30" t="str">
        <v>Couple</v>
      </c>
      <c r="D30" s="3">
        <v>46087</v>
      </c>
      <c r="E30" t="str">
        <v>Done</v>
      </c>
      <c r="F30" t="str">
        <v>Allow time for resizing</v>
      </c>
      <c r="G30">
        <f>IF(E30="Done",0,D30-TODAY())</f>
        <v>0</v>
      </c>
    </row>
    <row r="31">
      <c r="A31" t="str">
        <v>Planning</v>
      </c>
      <c r="B31" t="str">
        <v>Confirm rentals</v>
      </c>
      <c r="C31" t="str">
        <v>Couple</v>
      </c>
      <c r="D31" s="3">
        <v>46097</v>
      </c>
      <c r="E31" t="str">
        <v>Done</v>
      </c>
      <c r="F31" t="str">
        <v>Tables, chairs, linens, glassware</v>
      </c>
      <c r="G31">
        <f>IF(E31="Done",0,D31-TODAY())</f>
        <v>0</v>
      </c>
    </row>
    <row r="32">
      <c r="A32" t="str">
        <v>Planning</v>
      </c>
      <c r="B32" t="str">
        <v>Plan welcome bags or favors</v>
      </c>
      <c r="C32" t="str">
        <v>Couple</v>
      </c>
      <c r="D32" s="3">
        <v>46107</v>
      </c>
      <c r="E32" t="str">
        <v>Done</v>
      </c>
      <c r="F32" t="str">
        <v>Optional but useful for guests</v>
      </c>
      <c r="G32">
        <f>IF(E32="Done",0,D32-TODAY())</f>
        <v>0</v>
      </c>
    </row>
    <row r="33">
      <c r="A33" t="str">
        <v>Final Month</v>
      </c>
      <c r="B33" t="str">
        <v>Finalize vows and readings</v>
      </c>
      <c r="C33" t="str">
        <v>Couple</v>
      </c>
      <c r="D33" s="3">
        <v>46157</v>
      </c>
      <c r="E33" t="str">
        <v>Done</v>
      </c>
      <c r="F33" t="str">
        <v>Print copies for the ceremony</v>
      </c>
      <c r="G33">
        <f>IF(E33="Done",0,D33-TODAY())</f>
        <v>0</v>
      </c>
    </row>
    <row r="34">
      <c r="A34" t="str">
        <v>Final Month</v>
      </c>
      <c r="B34" t="str">
        <v>Schedule final dress fitting</v>
      </c>
      <c r="C34" t="str">
        <v>Couple</v>
      </c>
      <c r="D34" s="3">
        <v>46160</v>
      </c>
      <c r="E34" t="str">
        <v>Done</v>
      </c>
      <c r="F34" t="str">
        <v>Bring shoes and accessories</v>
      </c>
      <c r="G34">
        <f>IF(E34="Done",0,D34-TODAY())</f>
        <v>0</v>
      </c>
    </row>
    <row r="35">
      <c r="A35" t="str">
        <v>Final Month</v>
      </c>
      <c r="B35" t="str">
        <v>Confirm vendor balances</v>
      </c>
      <c r="C35" t="str">
        <v>Couple</v>
      </c>
      <c r="D35" s="3">
        <v>46163</v>
      </c>
      <c r="E35" t="str">
        <v>Done</v>
      </c>
      <c r="F35" t="str">
        <v>Make final payments in one go</v>
      </c>
      <c r="G35">
        <f>IF(E35="Done",0,D35-TODAY())</f>
        <v>0</v>
      </c>
    </row>
    <row r="36">
      <c r="A36" t="str">
        <v>Final Month</v>
      </c>
      <c r="B36" t="str">
        <v>Collect meal choices</v>
      </c>
      <c r="C36" t="str">
        <v>Couple</v>
      </c>
      <c r="D36" s="3">
        <v>46166</v>
      </c>
      <c r="E36" t="str">
        <v>Done</v>
      </c>
      <c r="F36" t="str">
        <v>Lock the RSVP sheet</v>
      </c>
      <c r="G36">
        <f>IF(E36="Done",0,D36-TODAY())</f>
        <v>0</v>
      </c>
    </row>
    <row r="37">
      <c r="A37" t="str">
        <v>Final Month</v>
      </c>
      <c r="B37" t="str">
        <v>Review weather backup plan</v>
      </c>
      <c r="C37" t="str">
        <v>Couple</v>
      </c>
      <c r="D37" s="3">
        <v>46169</v>
      </c>
      <c r="E37" t="str">
        <v>Done</v>
      </c>
      <c r="F37" t="str">
        <v>Indoor or tent fallback</v>
      </c>
      <c r="G37">
        <f>IF(E37="Done",0,D37-TODAY())</f>
        <v>0</v>
      </c>
    </row>
    <row r="38">
      <c r="A38" t="str">
        <v>Final Month</v>
      </c>
      <c r="B38" t="str">
        <v>Prepare tips and envelopes</v>
      </c>
      <c r="C38" t="str">
        <v>Couple</v>
      </c>
      <c r="D38" s="3">
        <v>46172</v>
      </c>
      <c r="E38" t="str">
        <v>Done</v>
      </c>
      <c r="F38" t="str">
        <v>Organize on one spreadsheet row</v>
      </c>
      <c r="G38">
        <f>IF(E38="Done",0,D38-TODAY())</f>
        <v>0</v>
      </c>
    </row>
    <row r="39">
      <c r="A39" t="str">
        <v>Final Month</v>
      </c>
      <c r="B39" t="str">
        <v>Print ceremony materials</v>
      </c>
      <c r="C39" t="str">
        <v>Couple</v>
      </c>
      <c r="D39" s="3">
        <v>46175</v>
      </c>
      <c r="E39" t="str">
        <v>Done</v>
      </c>
      <c r="F39" t="str">
        <v>Programs, vows, table numbers</v>
      </c>
      <c r="G39">
        <f>IF(E39="Done",0,D39-TODAY())</f>
        <v>0</v>
      </c>
    </row>
    <row r="40">
      <c r="A40" t="str">
        <v>Final Month</v>
      </c>
      <c r="B40" t="str">
        <v>Pack emergency kit</v>
      </c>
      <c r="C40" t="str">
        <v>Couple</v>
      </c>
      <c r="D40" s="3">
        <v>46178</v>
      </c>
      <c r="E40" t="str">
        <v>Done</v>
      </c>
      <c r="F40" t="str">
        <v>Safety pins, painkillers, tissues</v>
      </c>
      <c r="G40">
        <f>IF(E40="Done",0,D40-TODAY())</f>
        <v>0</v>
      </c>
    </row>
    <row r="41">
      <c r="A41" t="str">
        <v>Week Of</v>
      </c>
      <c r="B41" t="str">
        <v>Confirm arrival times</v>
      </c>
      <c r="C41" t="str">
        <v>Couple</v>
      </c>
      <c r="D41" s="3">
        <v>46180</v>
      </c>
      <c r="E41" t="str">
        <v>Done</v>
      </c>
      <c r="F41" t="str">
        <v>Send one final vendor update</v>
      </c>
      <c r="G41">
        <f>IF(E41="Done",0,D41-TODAY())</f>
        <v>0</v>
      </c>
    </row>
    <row r="42">
      <c r="A42" t="str">
        <v>Week Of</v>
      </c>
      <c r="B42" t="str">
        <v>Pack honeymoon documents</v>
      </c>
      <c r="C42" t="str">
        <v>Couple</v>
      </c>
      <c r="D42" s="3">
        <v>46181</v>
      </c>
      <c r="E42" t="str">
        <v>Done</v>
      </c>
      <c r="F42" t="str">
        <v>Passports, insurance, confirmations</v>
      </c>
      <c r="G42">
        <f>IF(E42="Done",0,D42-TODAY())</f>
        <v>0</v>
      </c>
    </row>
    <row r="43">
      <c r="A43" t="str">
        <v>Week Of</v>
      </c>
      <c r="B43" t="str">
        <v>Assemble welcome bags</v>
      </c>
      <c r="C43" t="str">
        <v>Couple</v>
      </c>
      <c r="D43" s="3">
        <v>46182</v>
      </c>
      <c r="E43" t="str">
        <v>Done</v>
      </c>
      <c r="F43" t="str">
        <v>Optional but nice for guests</v>
      </c>
      <c r="G43">
        <f>IF(E43="Done",0,D43-TODAY())</f>
        <v>0</v>
      </c>
    </row>
    <row r="44">
      <c r="A44" t="str">
        <v>Week Of</v>
      </c>
      <c r="B44" t="str">
        <v>Pick up rings and attire</v>
      </c>
      <c r="C44" t="str">
        <v>Couple</v>
      </c>
      <c r="D44" s="3">
        <v>46183</v>
      </c>
      <c r="E44" t="str">
        <v>Done</v>
      </c>
      <c r="F44" t="str">
        <v>One final check</v>
      </c>
      <c r="G44">
        <f>IF(E44="Done",0,D44-TODAY())</f>
        <v>0</v>
      </c>
    </row>
    <row r="45">
      <c r="A45" t="str">
        <v>Week Of</v>
      </c>
      <c r="B45" t="str">
        <v>Set seating cards and signage</v>
      </c>
      <c r="C45" t="str">
        <v>Couple</v>
      </c>
      <c r="D45" s="3">
        <v>46184</v>
      </c>
      <c r="E45" t="str">
        <v>Done</v>
      </c>
      <c r="F45" t="str">
        <v>Ready to place on the day</v>
      </c>
      <c r="G45">
        <f>IF(E45="Done",0,D45-TODAY())</f>
        <v>0</v>
      </c>
    </row>
    <row r="46">
      <c r="A46" t="str">
        <v>Week Of</v>
      </c>
      <c r="B46" t="str">
        <v>Share final timeline with vendors</v>
      </c>
      <c r="C46" t="str">
        <v>Couple</v>
      </c>
      <c r="D46" s="3">
        <v>46185</v>
      </c>
      <c r="E46" t="str">
        <v>Done</v>
      </c>
      <c r="F46" t="str">
        <v>One PDF everyone can use</v>
      </c>
      <c r="G46">
        <f>IF(E46="Done",0,D46-TODAY())</f>
        <v>0</v>
      </c>
    </row>
    <row r="47">
      <c r="A47" t="str">
        <v>Day Before</v>
      </c>
      <c r="B47" t="str">
        <v>Run rehearsal</v>
      </c>
      <c r="C47" t="str">
        <v>Couple</v>
      </c>
      <c r="D47" s="3">
        <v>46186</v>
      </c>
      <c r="E47" t="str">
        <v>Done</v>
      </c>
      <c r="F47" t="str">
        <v>Keep it short and clear</v>
      </c>
      <c r="G47">
        <f>IF(E47="Done",0,D47-TODAY())</f>
        <v>0</v>
      </c>
    </row>
    <row r="48">
      <c r="A48" t="str">
        <v>Day Before</v>
      </c>
      <c r="B48" t="str">
        <v>Attend rehearsal dinner</v>
      </c>
      <c r="C48" t="str">
        <v>Couple</v>
      </c>
      <c r="D48" s="3">
        <v>46186</v>
      </c>
      <c r="E48" t="str">
        <v>Done</v>
      </c>
      <c r="F48" t="str">
        <v>Relax and thank everyone</v>
      </c>
      <c r="G48">
        <f>IF(E48="Done",0,D48-TODAY())</f>
        <v>0</v>
      </c>
    </row>
    <row r="49">
      <c r="A49" t="str">
        <v>Wedding Day</v>
      </c>
      <c r="B49" t="str">
        <v>Get ready</v>
      </c>
      <c r="C49" t="str">
        <v>Couple</v>
      </c>
      <c r="D49" s="3">
        <v>46187</v>
      </c>
      <c r="E49" t="str">
        <v>Done</v>
      </c>
      <c r="F49" t="str">
        <v>Hair, makeup and details</v>
      </c>
      <c r="G49">
        <f>IF(E49="Done",0,D49-TODAY())</f>
        <v>0</v>
      </c>
    </row>
    <row r="50">
      <c r="A50" t="str">
        <v>Wedding Day</v>
      </c>
      <c r="B50" t="str">
        <v>Walk the aisle</v>
      </c>
      <c r="C50" t="str">
        <v>Couple</v>
      </c>
      <c r="D50" s="3">
        <v>46187</v>
      </c>
      <c r="E50" t="str">
        <v>Done</v>
      </c>
      <c r="F50" t="str">
        <v>Everything else is done</v>
      </c>
      <c r="G50">
        <f>IF(E50="Done",0,D50-TODAY())</f>
        <v>0</v>
      </c>
    </row>
  </sheetData>
  <autoFilter ref="A1:G50"/>
  <ignoredErrors>
    <ignoredError numberStoredAsText="1" sqref="A1:G50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I6"/>
  <sheetViews>
    <sheetView workbookViewId="0"/>
  </sheetViews>
  <cols>
    <col min="1" max="1" width="14.83203125" customWidth="1"/>
    <col min="2" max="2" width="14.83203125" customWidth="1"/>
    <col min="3" max="3" width="28.83203125" customWidth="1"/>
    <col min="4" max="4" width="18.83203125" customWidth="1"/>
    <col min="5" max="5" width="14.83203125" customWidth="1"/>
    <col min="6" max="6" width="10.83203125" customWidth="1"/>
    <col min="7" max="7" width="14.83203125" customWidth="1"/>
    <col min="8" max="8" width="8.83203125" customWidth="1"/>
    <col min="9" max="9" width="22.83203125" customWidth="1"/>
  </cols>
  <sheetData>
    <row r="1">
      <c r="A1" t="str">
        <v>First Name</v>
      </c>
      <c r="B1" t="str">
        <v>Last Name</v>
      </c>
      <c r="C1" t="str">
        <v>Email</v>
      </c>
      <c r="D1" t="str">
        <v>Phone</v>
      </c>
      <c r="E1" t="str">
        <v>Group</v>
      </c>
      <c r="F1" t="str">
        <v>RSVP</v>
      </c>
      <c r="G1" t="str">
        <v>Meal</v>
      </c>
      <c r="H1" t="str">
        <v>Table</v>
      </c>
      <c r="I1" t="str">
        <v>Notes</v>
      </c>
    </row>
    <row r="2">
      <c r="A2" t="str">
        <v>Sofia</v>
      </c>
      <c r="B2" t="str">
        <v>M</v>
      </c>
      <c r="C2" t="str">
        <v>sofia@example.com</v>
      </c>
      <c r="D2" t="str">
        <v>+1 555 100 200</v>
      </c>
      <c r="E2" t="str">
        <v>Family</v>
      </c>
      <c r="F2" t="str">
        <v>Yes</v>
      </c>
      <c r="G2" t="str">
        <v>Chicken</v>
      </c>
      <c r="H2">
        <v>1</v>
      </c>
      <c r="I2" t="str">
        <v>Bride</v>
      </c>
    </row>
    <row r="3">
      <c r="A3" t="str">
        <v>Marco</v>
      </c>
      <c r="B3" t="str">
        <v>L</v>
      </c>
      <c r="C3" t="str">
        <v>marco@example.com</v>
      </c>
      <c r="D3" t="str">
        <v>+1 555 100 201</v>
      </c>
      <c r="E3" t="str">
        <v>Family</v>
      </c>
      <c r="F3" t="str">
        <v>Yes</v>
      </c>
      <c r="G3" t="str">
        <v>Beef</v>
      </c>
      <c r="H3">
        <v>1</v>
      </c>
      <c r="I3" t="str">
        <v>Groom</v>
      </c>
    </row>
    <row r="4">
      <c r="A4" t="str">
        <v>Ana</v>
      </c>
      <c r="B4" t="str">
        <v>M</v>
      </c>
      <c r="C4" t="str">
        <v>ana@example.com</v>
      </c>
      <c r="D4" t="str">
        <v>+1 555 100 202</v>
      </c>
      <c r="E4" t="str">
        <v>Friends</v>
      </c>
      <c r="F4" t="str">
        <v>Maybe</v>
      </c>
      <c r="G4" t="str">
        <v>Vegetarian</v>
      </c>
      <c r="H4">
        <v>5</v>
      </c>
      <c r="I4" t="str">
        <v/>
      </c>
    </row>
    <row r="5">
      <c r="A5" t="str">
        <v>Nina</v>
      </c>
      <c r="B5" t="str">
        <v>K</v>
      </c>
      <c r="C5" t="str">
        <v>nina@example.com</v>
      </c>
      <c r="D5" t="str">
        <v>+1 555 100 203</v>
      </c>
      <c r="E5" t="str">
        <v>Friends</v>
      </c>
      <c r="F5" t="str">
        <v>No</v>
      </c>
      <c r="G5" t="str">
        <v/>
      </c>
      <c r="H5" t="str">
        <v/>
      </c>
      <c r="I5" t="str">
        <v/>
      </c>
    </row>
    <row r="6">
      <c r="A6" t="str">
        <v>Jon</v>
      </c>
      <c r="B6" t="str">
        <v>P</v>
      </c>
      <c r="C6" t="str">
        <v>jon@example.com</v>
      </c>
      <c r="D6" t="str">
        <v>+1 555 100 204</v>
      </c>
      <c r="E6" t="str">
        <v>Colleagues</v>
      </c>
      <c r="F6" t="str">
        <v>Yes</v>
      </c>
      <c r="G6" t="str">
        <v>Fish</v>
      </c>
      <c r="H6">
        <v>6</v>
      </c>
      <c r="I6" t="str">
        <v/>
      </c>
    </row>
  </sheetData>
  <autoFilter ref="A1:I6"/>
  <ignoredErrors>
    <ignoredError numberStoredAsText="1" sqref="A1:I6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J5"/>
  <sheetViews>
    <sheetView workbookViewId="0"/>
  </sheetViews>
  <cols>
    <col min="1" max="1" width="14.83203125" customWidth="1"/>
    <col min="2" max="2" width="22.83203125" customWidth="1"/>
    <col min="3" max="3" width="14.83203125" customWidth="1"/>
    <col min="4" max="4" width="28.83203125" customWidth="1"/>
    <col min="5" max="5" width="18.83203125" customWidth="1"/>
    <col min="6" max="6" width="12.83203125" customWidth="1"/>
    <col min="7" max="7" width="12.83203125" customWidth="1"/>
    <col min="8" max="8" width="12.83203125" customWidth="1"/>
    <col min="9" max="9" width="12.83203125" customWidth="1"/>
    <col min="10" max="10" width="22.83203125" customWidth="1"/>
  </cols>
  <sheetData>
    <row r="1">
      <c r="A1" t="str">
        <v>Type</v>
      </c>
      <c r="B1" t="str">
        <v>Company</v>
      </c>
      <c r="C1" t="str">
        <v>Contact</v>
      </c>
      <c r="D1" t="str">
        <v>Email</v>
      </c>
      <c r="E1" t="str">
        <v>Phone</v>
      </c>
      <c r="F1" t="str">
        <v>Deposit</v>
      </c>
      <c r="G1" t="str">
        <v>Total</v>
      </c>
      <c r="H1" t="str">
        <v>Due Date</v>
      </c>
      <c r="I1" t="str">
        <v>Status</v>
      </c>
      <c r="J1" t="str">
        <v>Notes</v>
      </c>
    </row>
    <row r="2">
      <c r="A2" t="str">
        <v>Venue</v>
      </c>
      <c r="B2" t="str">
        <v>Grand Hall</v>
      </c>
      <c r="C2" t="str">
        <v>Marta</v>
      </c>
      <c r="D2" t="str">
        <v>marta@grandhall.com</v>
      </c>
      <c r="E2" t="str">
        <v>+1 555 200 100</v>
      </c>
      <c r="F2">
        <v>5000</v>
      </c>
      <c r="G2">
        <v>10000</v>
      </c>
      <c r="H2" t="str">
        <v>2026-02-01</v>
      </c>
      <c r="I2" t="str">
        <v>Booked</v>
      </c>
      <c r="J2" t="str">
        <v/>
      </c>
    </row>
    <row r="3">
      <c r="A3" t="str">
        <v>Photography</v>
      </c>
      <c r="B3" t="str">
        <v>Golden Hour Studio</v>
      </c>
      <c r="C3" t="str">
        <v>Elena</v>
      </c>
      <c r="D3" t="str">
        <v>hello@goldenhour.com</v>
      </c>
      <c r="E3" t="str">
        <v>+1 555 200 101</v>
      </c>
      <c r="F3">
        <v>1600</v>
      </c>
      <c r="G3">
        <v>3200</v>
      </c>
      <c r="H3" t="str">
        <v>2026-03-15</v>
      </c>
      <c r="I3" t="str">
        <v>Booked</v>
      </c>
      <c r="J3" t="str">
        <v/>
      </c>
    </row>
    <row r="4">
      <c r="A4" t="str">
        <v>Catering</v>
      </c>
      <c r="B4" t="str">
        <v>Taste &amp; Co</v>
      </c>
      <c r="C4" t="str">
        <v>Ivan</v>
      </c>
      <c r="D4" t="str">
        <v>events@tasteandco.com</v>
      </c>
      <c r="E4" t="str">
        <v>+1 555 200 102</v>
      </c>
      <c r="F4">
        <v>3000</v>
      </c>
      <c r="G4">
        <v>6500</v>
      </c>
      <c r="H4" t="str">
        <v>2026-03-20</v>
      </c>
      <c r="I4" t="str">
        <v>Shortlist</v>
      </c>
      <c r="J4" t="str">
        <v/>
      </c>
    </row>
    <row r="5">
      <c r="A5" t="str">
        <v>Music</v>
      </c>
      <c r="B5" t="str">
        <v>Soundwave DJs</v>
      </c>
      <c r="C5" t="str">
        <v>Alex</v>
      </c>
      <c r="D5" t="str">
        <v>bookings@soundwave.dj</v>
      </c>
      <c r="E5" t="str">
        <v>+1 555 200 103</v>
      </c>
      <c r="F5">
        <v>600</v>
      </c>
      <c r="G5">
        <v>1200</v>
      </c>
      <c r="H5" t="str">
        <v>2026-04-01</v>
      </c>
      <c r="I5" t="str">
        <v>Booked</v>
      </c>
      <c r="J5" t="str">
        <v/>
      </c>
    </row>
  </sheetData>
  <autoFilter ref="A1:J5"/>
  <ignoredErrors>
    <ignoredError numberStoredAsText="1" sqref="A1:J5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I4"/>
  <sheetViews>
    <sheetView workbookViewId="0"/>
  </sheetViews>
  <cols>
    <col min="1" max="1" width="14.83203125" customWidth="1"/>
    <col min="2" max="2" width="14.83203125" customWidth="1"/>
    <col min="3" max="3" width="14.83203125" customWidth="1"/>
    <col min="4" max="4" width="14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Table</v>
      </c>
      <c r="B1" t="str">
        <v>Guest 1</v>
      </c>
      <c r="C1" t="str">
        <v>Guest 2</v>
      </c>
      <c r="D1" t="str">
        <v>Guest 3</v>
      </c>
      <c r="E1" t="str">
        <v>Guest 4</v>
      </c>
      <c r="F1" t="str">
        <v>Guest 5</v>
      </c>
      <c r="G1" t="str">
        <v>Guest 6</v>
      </c>
      <c r="H1" t="str">
        <v>Guest 7</v>
      </c>
      <c r="I1" t="str">
        <v>Guest 8</v>
      </c>
    </row>
    <row r="2">
      <c r="A2" t="str">
        <v>Table 1</v>
      </c>
      <c r="B2" t="str">
        <v>Sofia</v>
      </c>
      <c r="C2" t="str">
        <v>Marco</v>
      </c>
      <c r="D2" t="str">
        <v>Ana</v>
      </c>
      <c r="E2" t="str">
        <v>Jon</v>
      </c>
      <c r="F2" t="str">
        <v/>
      </c>
      <c r="G2" t="str">
        <v/>
      </c>
      <c r="H2" t="str">
        <v/>
      </c>
      <c r="I2" t="str">
        <v/>
      </c>
    </row>
    <row r="3">
      <c r="A3" t="str">
        <v>Table 2</v>
      </c>
      <c r="B3" t="str">
        <v>Marta</v>
      </c>
      <c r="C3" t="str">
        <v>Elena</v>
      </c>
      <c r="D3" t="str">
        <v>Ivan</v>
      </c>
      <c r="E3" t="str">
        <v>Nina</v>
      </c>
      <c r="F3" t="str">
        <v/>
      </c>
      <c r="G3" t="str">
        <v/>
      </c>
      <c r="H3" t="str">
        <v/>
      </c>
      <c r="I3" t="str">
        <v/>
      </c>
    </row>
    <row r="4">
      <c r="A4" t="str">
        <v>Table 3</v>
      </c>
      <c r="B4" t="str">
        <v>Family</v>
      </c>
      <c r="C4" t="str">
        <v>Family</v>
      </c>
      <c r="D4" t="str">
        <v>Family</v>
      </c>
      <c r="E4" t="str">
        <v/>
      </c>
      <c r="F4" t="str">
        <v/>
      </c>
      <c r="G4" t="str">
        <v/>
      </c>
      <c r="H4" t="str">
        <v/>
      </c>
      <c r="I4" t="str">
        <v/>
      </c>
    </row>
  </sheetData>
  <autoFilter ref="A1:I4"/>
  <ignoredErrors>
    <ignoredError numberStoredAsText="1" sqref="A1:I4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F14"/>
  <sheetViews>
    <sheetView workbookViewId="0"/>
  </sheetViews>
  <cols>
    <col min="1" max="1" width="10.83203125" customWidth="1"/>
    <col min="2" max="2" width="34.83203125" customWidth="1"/>
    <col min="3" max="3" width="20.83203125" customWidth="1"/>
    <col min="4" max="4" width="20.83203125" customWidth="1"/>
    <col min="5" max="5" width="18.83203125" customWidth="1"/>
    <col min="6" max="6" width="24.83203125" customWidth="1"/>
  </cols>
  <sheetData>
    <row r="1">
      <c r="A1" t="str">
        <v>Time</v>
      </c>
      <c r="B1" t="str">
        <v>Task</v>
      </c>
      <c r="C1" t="str">
        <v>Owner</v>
      </c>
      <c r="D1" t="str">
        <v>Location</v>
      </c>
      <c r="E1" t="str">
        <v>Backup</v>
      </c>
      <c r="F1" t="str">
        <v>Notes</v>
      </c>
    </row>
    <row r="2">
      <c r="A2" t="str">
        <v>08:00</v>
      </c>
      <c r="B2" t="str">
        <v>Hair and makeup begin</v>
      </c>
      <c r="C2" t="str">
        <v>Beauty team</v>
      </c>
      <c r="D2" t="str">
        <v>Hotel suite</v>
      </c>
      <c r="E2" t="str">
        <v/>
      </c>
      <c r="F2" t="str">
        <v/>
      </c>
    </row>
    <row r="3">
      <c r="A3" t="str">
        <v>10:30</v>
      </c>
      <c r="B3" t="str">
        <v>Photographer detail shots</v>
      </c>
      <c r="C3" t="str">
        <v>Photo team</v>
      </c>
      <c r="D3" t="str">
        <v>Getting ready suite</v>
      </c>
      <c r="E3" t="str">
        <v/>
      </c>
      <c r="F3" t="str">
        <v/>
      </c>
    </row>
    <row r="4">
      <c r="A4" t="str">
        <v>12:00</v>
      </c>
      <c r="B4" t="str">
        <v>Bride gets dressed</v>
      </c>
      <c r="C4" t="str">
        <v>Couple</v>
      </c>
      <c r="D4" t="str">
        <v>Suite</v>
      </c>
      <c r="E4" t="str">
        <v/>
      </c>
      <c r="F4" t="str">
        <v/>
      </c>
    </row>
    <row r="5">
      <c r="A5" t="str">
        <v>13:00</v>
      </c>
      <c r="B5" t="str">
        <v>First look</v>
      </c>
      <c r="C5" t="str">
        <v>Couple + photo team</v>
      </c>
      <c r="D5" t="str">
        <v>Garden</v>
      </c>
      <c r="E5" t="str">
        <v/>
      </c>
      <c r="F5" t="str">
        <v/>
      </c>
    </row>
    <row r="6">
      <c r="A6" t="str">
        <v>14:00</v>
      </c>
      <c r="B6" t="str">
        <v>Ceremony setup check</v>
      </c>
      <c r="C6" t="str">
        <v>Planner</v>
      </c>
      <c r="D6" t="str">
        <v>Ceremony space</v>
      </c>
      <c r="E6" t="str">
        <v/>
      </c>
      <c r="F6" t="str">
        <v/>
      </c>
    </row>
    <row r="7">
      <c r="A7" t="str">
        <v>15:00</v>
      </c>
      <c r="B7" t="str">
        <v>Guests arrive</v>
      </c>
      <c r="C7" t="str">
        <v>Front-of-house</v>
      </c>
      <c r="D7" t="str">
        <v>Venue entrance</v>
      </c>
      <c r="E7" t="str">
        <v/>
      </c>
      <c r="F7" t="str">
        <v/>
      </c>
    </row>
    <row r="8">
      <c r="A8" t="str">
        <v>15:30</v>
      </c>
      <c r="B8" t="str">
        <v>Ceremony starts</v>
      </c>
      <c r="C8" t="str">
        <v>Officiant</v>
      </c>
      <c r="D8" t="str">
        <v>Ceremony space</v>
      </c>
      <c r="E8" t="str">
        <v/>
      </c>
      <c r="F8" t="str">
        <v/>
      </c>
    </row>
    <row r="9">
      <c r="A9" t="str">
        <v>16:15</v>
      </c>
      <c r="B9" t="str">
        <v>Cocktail hour</v>
      </c>
      <c r="C9" t="str">
        <v>Bar team</v>
      </c>
      <c r="D9" t="str">
        <v>Reception area</v>
      </c>
      <c r="E9" t="str">
        <v/>
      </c>
      <c r="F9" t="str">
        <v/>
      </c>
    </row>
    <row r="10">
      <c r="A10" t="str">
        <v>17:30</v>
      </c>
      <c r="B10" t="str">
        <v>Couple entrance</v>
      </c>
      <c r="C10" t="str">
        <v>DJ</v>
      </c>
      <c r="D10" t="str">
        <v>Reception</v>
      </c>
      <c r="E10" t="str">
        <v/>
      </c>
      <c r="F10" t="str">
        <v/>
      </c>
    </row>
    <row r="11">
      <c r="A11" t="str">
        <v>18:00</v>
      </c>
      <c r="B11" t="str">
        <v>Dinner service</v>
      </c>
      <c r="C11" t="str">
        <v>Catering</v>
      </c>
      <c r="D11" t="str">
        <v>Reception</v>
      </c>
      <c r="E11" t="str">
        <v/>
      </c>
      <c r="F11" t="str">
        <v/>
      </c>
    </row>
    <row r="12">
      <c r="A12" t="str">
        <v>20:00</v>
      </c>
      <c r="B12" t="str">
        <v>Speeches</v>
      </c>
      <c r="C12" t="str">
        <v>Family</v>
      </c>
      <c r="D12" t="str">
        <v>Reception</v>
      </c>
      <c r="E12" t="str">
        <v/>
      </c>
      <c r="F12" t="str">
        <v/>
      </c>
    </row>
    <row r="13">
      <c r="A13" t="str">
        <v>21:00</v>
      </c>
      <c r="B13" t="str">
        <v>First dance</v>
      </c>
      <c r="C13" t="str">
        <v>Couple</v>
      </c>
      <c r="D13" t="str">
        <v>Dance floor</v>
      </c>
      <c r="E13" t="str">
        <v/>
      </c>
      <c r="F13" t="str">
        <v/>
      </c>
    </row>
    <row r="14">
      <c r="A14" t="str">
        <v>23:30</v>
      </c>
      <c r="B14" t="str">
        <v>Last song</v>
      </c>
      <c r="C14" t="str">
        <v>DJ</v>
      </c>
      <c r="D14" t="str">
        <v>Reception</v>
      </c>
      <c r="E14" t="str">
        <v/>
      </c>
      <c r="F14" t="str">
        <v/>
      </c>
    </row>
  </sheetData>
  <autoFilter ref="A1:F14"/>
  <ignoredErrors>
    <ignoredError numberStoredAsText="1" sqref="A1:F14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D15"/>
  <sheetViews>
    <sheetView workbookViewId="0"/>
  </sheetViews>
  <cols>
    <col min="1" max="1" width="14.83203125" customWidth="1"/>
    <col min="2" max="2" width="34.83203125" customWidth="1"/>
    <col min="3" max="3" width="12.83203125" customWidth="1"/>
    <col min="4" max="4" width="18.83203125" customWidth="1"/>
  </cols>
  <sheetData>
    <row r="1">
      <c r="A1" t="str">
        <v>Priority</v>
      </c>
      <c r="B1" t="str">
        <v>Shot</v>
      </c>
      <c r="C1" t="str">
        <v>Must Have</v>
      </c>
      <c r="D1" t="str">
        <v>Group</v>
      </c>
    </row>
    <row r="2">
      <c r="A2" t="str">
        <v>Hero</v>
      </c>
      <c r="B2" t="str">
        <v>Bride / couple portrait</v>
      </c>
      <c r="C2" t="str">
        <v>Yes</v>
      </c>
      <c r="D2" t="str">
        <v>Couple</v>
      </c>
    </row>
    <row r="3">
      <c r="A3" t="str">
        <v>Hero</v>
      </c>
      <c r="B3" t="str">
        <v>Groom / partner portrait</v>
      </c>
      <c r="C3" t="str">
        <v>Yes</v>
      </c>
      <c r="D3" t="str">
        <v>Couple</v>
      </c>
    </row>
    <row r="4">
      <c r="A4" t="str">
        <v>Detail</v>
      </c>
      <c r="B4" t="str">
        <v>Dress and suit close-up</v>
      </c>
      <c r="C4" t="str">
        <v>Yes</v>
      </c>
      <c r="D4" t="str">
        <v/>
      </c>
    </row>
    <row r="5">
      <c r="A5" t="str">
        <v>Detail</v>
      </c>
      <c r="B5" t="str">
        <v>Rings</v>
      </c>
      <c r="C5" t="str">
        <v>Yes</v>
      </c>
      <c r="D5" t="str">
        <v/>
      </c>
    </row>
    <row r="6">
      <c r="A6" t="str">
        <v>Detail</v>
      </c>
      <c r="B6" t="str">
        <v>Bouquet</v>
      </c>
      <c r="C6" t="str">
        <v>Yes</v>
      </c>
      <c r="D6" t="str">
        <v/>
      </c>
    </row>
    <row r="7">
      <c r="A7" t="str">
        <v>Family</v>
      </c>
      <c r="B7" t="str">
        <v>Immediate family group</v>
      </c>
      <c r="C7" t="str">
        <v>Yes</v>
      </c>
      <c r="D7" t="str">
        <v>Family</v>
      </c>
    </row>
    <row r="8">
      <c r="A8" t="str">
        <v>Family</v>
      </c>
      <c r="B8" t="str">
        <v>Parents with couple</v>
      </c>
      <c r="C8" t="str">
        <v>Yes</v>
      </c>
      <c r="D8" t="str">
        <v>Family</v>
      </c>
    </row>
    <row r="9">
      <c r="A9" t="str">
        <v>Ceremony</v>
      </c>
      <c r="B9" t="str">
        <v>Aisle walk</v>
      </c>
      <c r="C9" t="str">
        <v>Yes</v>
      </c>
      <c r="D9" t="str">
        <v/>
      </c>
    </row>
    <row r="10">
      <c r="A10" t="str">
        <v>Ceremony</v>
      </c>
      <c r="B10" t="str">
        <v>Vows</v>
      </c>
      <c r="C10" t="str">
        <v>Yes</v>
      </c>
      <c r="D10" t="str">
        <v/>
      </c>
    </row>
    <row r="11">
      <c r="A11" t="str">
        <v>Ceremony</v>
      </c>
      <c r="B11" t="str">
        <v>First kiss</v>
      </c>
      <c r="C11" t="str">
        <v>Yes</v>
      </c>
      <c r="D11" t="str">
        <v/>
      </c>
    </row>
    <row r="12">
      <c r="A12" t="str">
        <v>Reception</v>
      </c>
      <c r="B12" t="str">
        <v>Table decor</v>
      </c>
      <c r="C12" t="str">
        <v>Yes</v>
      </c>
      <c r="D12" t="str">
        <v/>
      </c>
    </row>
    <row r="13">
      <c r="A13" t="str">
        <v>Reception</v>
      </c>
      <c r="B13" t="str">
        <v>Cake cutting</v>
      </c>
      <c r="C13" t="str">
        <v>Yes</v>
      </c>
      <c r="D13" t="str">
        <v/>
      </c>
    </row>
    <row r="14">
      <c r="A14" t="str">
        <v>Reception</v>
      </c>
      <c r="B14" t="str">
        <v>First dance</v>
      </c>
      <c r="C14" t="str">
        <v>Yes</v>
      </c>
      <c r="D14" t="str">
        <v/>
      </c>
    </row>
    <row r="15">
      <c r="A15" t="str">
        <v>Reception</v>
      </c>
      <c r="B15" t="str">
        <v>Dance floor candid</v>
      </c>
      <c r="C15" t="str">
        <v>Yes</v>
      </c>
      <c r="D15" t="str">
        <v/>
      </c>
    </row>
  </sheetData>
  <autoFilter ref="A1:D15"/>
  <ignoredErrors>
    <ignoredError numberStoredAsText="1" sqref="A1:D15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1:F9"/>
  <sheetViews>
    <sheetView workbookViewId="0"/>
  </sheetViews>
  <cols>
    <col min="1" max="1" width="18.83203125" customWidth="1"/>
    <col min="2" max="2" width="30.83203125" customWidth="1"/>
    <col min="3" max="3" width="24.83203125" customWidth="1"/>
    <col min="4" max="4" width="10.83203125" customWidth="1"/>
    <col min="5" max="5" width="10.83203125" customWidth="1"/>
    <col min="6" max="6" width="22.83203125" customWidth="1"/>
  </cols>
  <sheetData>
    <row r="1">
      <c r="A1" t="str">
        <v>Moment</v>
      </c>
      <c r="B1" t="str">
        <v>Song</v>
      </c>
      <c r="C1" t="str">
        <v>Artist</v>
      </c>
      <c r="D1" t="str">
        <v>Start</v>
      </c>
      <c r="E1" t="str">
        <v>End</v>
      </c>
      <c r="F1" t="str">
        <v>Notes</v>
      </c>
    </row>
    <row r="2">
      <c r="A2" t="str">
        <v>Processional</v>
      </c>
      <c r="B2" t="str">
        <v>Canon in D</v>
      </c>
      <c r="C2" t="str">
        <v>Pachelbel</v>
      </c>
      <c r="D2" t="str">
        <v/>
      </c>
      <c r="E2" t="str">
        <v/>
      </c>
      <c r="F2" t="str">
        <v/>
      </c>
    </row>
    <row r="3">
      <c r="A3" t="str">
        <v>Recessional</v>
      </c>
      <c r="B3" t="str">
        <v>Signed, Sealed, Delivered</v>
      </c>
      <c r="C3" t="str">
        <v>Stevie Wonder</v>
      </c>
      <c r="D3" t="str">
        <v/>
      </c>
      <c r="E3" t="str">
        <v/>
      </c>
      <c r="F3" t="str">
        <v/>
      </c>
    </row>
    <row r="4">
      <c r="A4" t="str">
        <v>Entrance</v>
      </c>
      <c r="B4" t="str">
        <v>Crazy in Love</v>
      </c>
      <c r="C4" t="str">
        <v>Beyonce</v>
      </c>
      <c r="D4" t="str">
        <v/>
      </c>
      <c r="E4" t="str">
        <v/>
      </c>
      <c r="F4" t="str">
        <v/>
      </c>
    </row>
    <row r="5">
      <c r="A5" t="str">
        <v>Dinner</v>
      </c>
      <c r="B5" t="str">
        <v>Instrumental mix</v>
      </c>
      <c r="C5" t="str">
        <v>Various</v>
      </c>
      <c r="D5" t="str">
        <v/>
      </c>
      <c r="E5" t="str">
        <v/>
      </c>
      <c r="F5" t="str">
        <v/>
      </c>
    </row>
    <row r="6">
      <c r="A6" t="str">
        <v>First dance</v>
      </c>
      <c r="B6" t="str">
        <v>Lover</v>
      </c>
      <c r="C6" t="str">
        <v>Taylor Swift</v>
      </c>
      <c r="D6" t="str">
        <v/>
      </c>
      <c r="E6" t="str">
        <v/>
      </c>
      <c r="F6" t="str">
        <v/>
      </c>
    </row>
    <row r="7">
      <c r="A7" t="str">
        <v>Parent dance</v>
      </c>
      <c r="B7" t="str">
        <v>What a Wonderful World</v>
      </c>
      <c r="C7" t="str">
        <v>Louis Armstrong</v>
      </c>
      <c r="D7" t="str">
        <v/>
      </c>
      <c r="E7" t="str">
        <v/>
      </c>
      <c r="F7" t="str">
        <v/>
      </c>
    </row>
    <row r="8">
      <c r="A8" t="str">
        <v>Party starter</v>
      </c>
      <c r="B8" t="str">
        <v>September</v>
      </c>
      <c r="C8" t="str">
        <v>Earth, Wind &amp; Fire</v>
      </c>
      <c r="D8" t="str">
        <v/>
      </c>
      <c r="E8" t="str">
        <v/>
      </c>
      <c r="F8" t="str">
        <v/>
      </c>
    </row>
    <row r="9">
      <c r="A9" t="str">
        <v>Last dance</v>
      </c>
      <c r="B9" t="str">
        <v>Don't Stop Believin'</v>
      </c>
      <c r="C9" t="str">
        <v>Journey</v>
      </c>
      <c r="D9" t="str">
        <v/>
      </c>
      <c r="E9" t="str">
        <v/>
      </c>
      <c r="F9" t="str">
        <v/>
      </c>
    </row>
  </sheetData>
  <autoFilter ref="A1:F9"/>
  <ignoredErrors>
    <ignoredError numberStoredAsText="1" sqref="A1:F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Dashboard</vt:lpstr>
      <vt:lpstr>Budget Tracker</vt:lpstr>
      <vt:lpstr>Master Checklist</vt:lpstr>
      <vt:lpstr>Guest List &amp; RSVP</vt:lpstr>
      <vt:lpstr>Vendor Tracker</vt:lpstr>
      <vt:lpstr>Seating Chart</vt:lpstr>
      <vt:lpstr>Day-of Timeline</vt:lpstr>
      <vt:lpstr>Photo Shot List</vt:lpstr>
      <vt:lpstr>Music &amp; Playlist</vt:lpstr>
      <vt:lpstr>Accommodation</vt:lpstr>
      <vt:lpstr>Digital Invitations</vt:lpstr>
      <vt:lpstr>Gift Registry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